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<sst xmlns="http://schemas.openxmlformats.org/spreadsheetml/2006/main" count="139" uniqueCount="53">
  <si>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</si>
  <si>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</si>
  <si>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</si>
  <si>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</si>
  <si>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</si>
  <si>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</si>
  <si>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</si>
  <si>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</si>
  <si>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Техническое обслуживание ОПУ ХВС и тепловой энергии на отопление и ГВС</t>
  </si>
  <si>
    <t>Уборка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</si>
  <si>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№4 по ул. Космонавтов,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</si>
  <si>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</si>
  <si>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Монтаж информационных таблиц "Укрытие"</t>
  </si>
  <si>
    <t>Смена поворотного колеса на мусорном баке контейнерной площадке для сбора ТКО</t>
  </si>
  <si>
    <t>Промывка приборов учета системы отопления</t>
  </si>
  <si>
    <t>Очистка чердака от мусора</t>
  </si>
  <si>
    <t xml:space="preserve">Разборка сараев и очистка подвала № 1 от мусора </t>
  </si>
  <si>
    <t>Приобретение  таблички "Укрытие"</t>
  </si>
  <si>
    <t>Монтаж информационных досок на контейнерную площадку для сбора ТКО</t>
  </si>
  <si>
    <t>Февраль</t>
  </si>
  <si>
    <t>Март</t>
  </si>
  <si>
    <t>Очистка крыши от наледи</t>
  </si>
  <si>
    <t>Остекление балконной рамы в кв. № 36</t>
  </si>
  <si>
    <t>Демонтаж ограждения на кровле</t>
  </si>
  <si>
    <t>Очистка кровли от снега (13.03.2023г.)</t>
  </si>
  <si>
    <t>Апрель</t>
  </si>
  <si>
    <t>Периодическая проверка вентиляционных каналов</t>
  </si>
  <si>
    <t>Восстановление фановых стояков с пропуском через кровлю с устройством примыкания</t>
  </si>
  <si>
    <t>Восстановление вентиляционного канала: устройство продухов с установкой сетки на кровле</t>
  </si>
  <si>
    <t>Май</t>
  </si>
  <si>
    <t>Техническое обслуживание ОПУ ХВС и тепловой энергии на отопление и ГВС, консервация</t>
  </si>
  <si>
    <t>Дезинсекция от тараканов</t>
  </si>
  <si>
    <t>Июнь</t>
  </si>
  <si>
    <t>Июль</t>
  </si>
  <si>
    <t>Смена стояка системы ГВС в кв. № 58</t>
  </si>
  <si>
    <t>Ремонт розлива системы ГВС в подвале</t>
  </si>
  <si>
    <t>Выкашивание газонов газонокосилкой на придомовой территории</t>
  </si>
  <si>
    <t>Август</t>
  </si>
  <si>
    <t>Сентябрь</t>
  </si>
  <si>
    <t>Техническое обслуживание ОПУ ХВС и тепловой энергии на отопление и ГВС, опрессовка</t>
  </si>
  <si>
    <t>Смена запорной арматуры системы ГВС в кв. № 54</t>
  </si>
  <si>
    <t>Октябрь</t>
  </si>
  <si>
    <t>Смена запорной арматуры системы ХВС в кв. № 82</t>
  </si>
  <si>
    <t>Ремонт приборов учета системы ГВС</t>
  </si>
  <si>
    <t>Услуги автовышки при ремонте крыши</t>
  </si>
  <si>
    <t>Устройство вентиляционных коробов кровли, ремонт кровли машинного отделения</t>
  </si>
  <si>
    <t>Ноябрь</t>
  </si>
  <si>
    <t>Смена запорной арматуры системы ГВС в кв. № 72</t>
  </si>
  <si>
    <t>Дератизация</t>
  </si>
  <si>
    <t>Декабрь</t>
  </si>
  <si>
    <t>Техническое обслуживание внутридомового газового оборудования</t>
  </si>
  <si>
    <t xml:space="preserve">Ремонт тамбурной двери (где квартиры) в подъезде № 2 </t>
  </si>
  <si>
    <t>Ремонт двери в подъезд № 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</si>
</sst>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wrapText="1"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PageLayoutView="0" workbookViewId="0" topLeftCell="A127">
      <selection activeCell="D127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57421875" style="9" hidden="1" customWidth="1"/>
    <col min="5" max="5" width="11.7109375" style="0" hidden="1" customWidth="1"/>
    <col min="6" max="8" width="9.140625" style="0" customWidth="1"/>
  </cols>
  <sheetData>
    <row r="1" spans="1:2" ht="46.5" customHeight="1">
      <c r="A1" s="21" t="s">
        <v>10</v>
      </c>
      <c r="B1" s="22"/>
    </row>
    <row r="2" spans="1:2" ht="24" customHeight="1">
      <c r="A2" s="4" t="s">
        <v>0</v>
      </c>
      <c r="B2" s="4" t="s">
        <v>1</v>
      </c>
    </row>
    <row r="3" spans="1:4" ht="24" customHeight="1">
      <c r="A3" s="23" t="s">
        <v>2</v>
      </c>
      <c r="B3" s="23"/>
      <c r="D3" s="10">
        <v>3499.89</v>
      </c>
    </row>
    <row r="4" spans="1:4" ht="24" customHeight="1">
      <c r="A4" s="1" t="s">
        <v>7</v>
      </c>
      <c r="B4" s="3">
        <v>9764.69</v>
      </c>
      <c r="D4" s="9">
        <f aca="true" t="shared" si="0" ref="D4:D17">B4/3499.89</f>
        <v>2.789999114257877</v>
      </c>
    </row>
    <row r="5" spans="1:4" ht="24" customHeight="1">
      <c r="A5" s="1" t="s">
        <v>3</v>
      </c>
      <c r="B5" s="3">
        <v>12914.59</v>
      </c>
      <c r="D5" s="9">
        <f t="shared" si="0"/>
        <v>3.6899988285346113</v>
      </c>
    </row>
    <row r="6" spans="1:4" ht="24" customHeight="1">
      <c r="A6" s="1" t="s">
        <v>5</v>
      </c>
      <c r="B6" s="3">
        <v>2202.63</v>
      </c>
      <c r="D6" s="9">
        <f t="shared" si="0"/>
        <v>0.6293426364828609</v>
      </c>
    </row>
    <row r="7" spans="1:5" ht="24" customHeight="1">
      <c r="A7" s="1" t="s">
        <v>8</v>
      </c>
      <c r="B7" s="3">
        <v>4377.97</v>
      </c>
      <c r="D7" s="13">
        <f t="shared" si="0"/>
        <v>1.250887885047816</v>
      </c>
      <c r="E7" s="13"/>
    </row>
    <row r="8" spans="1:5" ht="24" customHeight="1">
      <c r="A8" s="6" t="s">
        <v>6</v>
      </c>
      <c r="B8" s="3">
        <v>16729.47</v>
      </c>
      <c r="D8" s="13">
        <f t="shared" si="0"/>
        <v>4.779998799962285</v>
      </c>
      <c r="E8" s="14"/>
    </row>
    <row r="9" spans="1:5" ht="24" customHeight="1">
      <c r="A9" s="1" t="s">
        <v>9</v>
      </c>
      <c r="B9" s="3">
        <v>4728.65</v>
      </c>
      <c r="D9" s="13">
        <f t="shared" si="0"/>
        <v>1.3510853198243373</v>
      </c>
      <c r="E9" s="14"/>
    </row>
    <row r="10" spans="1:5" ht="24" customHeight="1">
      <c r="A10" s="8" t="s">
        <v>11</v>
      </c>
      <c r="B10" s="7">
        <v>1749.95</v>
      </c>
      <c r="D10" s="13">
        <f aca="true" t="shared" si="1" ref="D10:D16">B10/3499.89</f>
        <v>0.500001428616328</v>
      </c>
      <c r="E10" s="13"/>
    </row>
    <row r="11" spans="1:5" ht="24" customHeight="1">
      <c r="A11" s="12" t="s">
        <v>17</v>
      </c>
      <c r="B11" s="7">
        <v>850</v>
      </c>
      <c r="D11" s="11">
        <f t="shared" si="1"/>
        <v>0.24286477575009502</v>
      </c>
      <c r="E11" s="11"/>
    </row>
    <row r="12" spans="1:5" ht="24" customHeight="1">
      <c r="A12" s="12" t="s">
        <v>12</v>
      </c>
      <c r="B12" s="16">
        <v>306</v>
      </c>
      <c r="D12" s="11">
        <f t="shared" si="1"/>
        <v>0.08743131927003421</v>
      </c>
      <c r="E12" s="11"/>
    </row>
    <row r="13" spans="1:5" ht="24" customHeight="1">
      <c r="A13" s="17" t="s">
        <v>13</v>
      </c>
      <c r="B13" s="16">
        <v>244.48</v>
      </c>
      <c r="D13" s="11">
        <f t="shared" si="1"/>
        <v>0.06985362397103909</v>
      </c>
      <c r="E13" s="11"/>
    </row>
    <row r="14" spans="1:5" ht="24" customHeight="1">
      <c r="A14" s="12" t="s">
        <v>14</v>
      </c>
      <c r="B14" s="16">
        <v>12694</v>
      </c>
      <c r="D14" s="11">
        <f t="shared" si="1"/>
        <v>3.6269711333784778</v>
      </c>
      <c r="E14" s="11"/>
    </row>
    <row r="15" spans="1:5" ht="24" customHeight="1">
      <c r="A15" s="15" t="s">
        <v>15</v>
      </c>
      <c r="B15" s="12">
        <v>72278</v>
      </c>
      <c r="D15" s="11">
        <f t="shared" si="1"/>
        <v>20.65150619019455</v>
      </c>
      <c r="E15" s="11"/>
    </row>
    <row r="16" spans="1:5" ht="24" customHeight="1">
      <c r="A16" s="15" t="s">
        <v>16</v>
      </c>
      <c r="B16" s="12">
        <v>86111</v>
      </c>
      <c r="D16" s="11">
        <f t="shared" si="1"/>
        <v>24.603916123078154</v>
      </c>
      <c r="E16" s="11">
        <f>D11+D12+D13+D14+D15+D16+D17</f>
        <v>49.353173956895795</v>
      </c>
    </row>
    <row r="17" spans="1:5" ht="24" customHeight="1">
      <c r="A17" s="12" t="s">
        <v>18</v>
      </c>
      <c r="B17" s="7">
        <v>247.2</v>
      </c>
      <c r="D17" s="11">
        <f t="shared" si="0"/>
        <v>0.07063079125343939</v>
      </c>
      <c r="E17" s="11">
        <f>B11+B12+B13+B14+B15+B16+B17</f>
        <v>172730.68</v>
      </c>
    </row>
    <row r="18" spans="1:5" ht="24" customHeight="1">
      <c r="A18" s="2" t="s">
        <v>4</v>
      </c>
      <c r="B18" s="5">
        <f>SUM(B4:B17)</f>
        <v>225198.63</v>
      </c>
      <c r="D18" s="13"/>
      <c r="E18" s="14"/>
    </row>
    <row r="19" spans="1:4" ht="24" customHeight="1">
      <c r="A19" s="23" t="s">
        <v>19</v>
      </c>
      <c r="B19" s="23"/>
      <c r="D19" s="10"/>
    </row>
    <row r="20" spans="1:4" ht="24" customHeight="1">
      <c r="A20" s="1" t="s">
        <v>7</v>
      </c>
      <c r="B20" s="3">
        <v>9764.69</v>
      </c>
      <c r="D20" s="9">
        <f aca="true" t="shared" si="2" ref="D20:D26">B20/3499.89</f>
        <v>2.789999114257877</v>
      </c>
    </row>
    <row r="21" spans="1:4" ht="24" customHeight="1">
      <c r="A21" s="1" t="s">
        <v>3</v>
      </c>
      <c r="B21" s="3">
        <v>12914.59</v>
      </c>
      <c r="D21" s="9">
        <f t="shared" si="2"/>
        <v>3.6899988285346113</v>
      </c>
    </row>
    <row r="22" spans="1:4" ht="24" customHeight="1">
      <c r="A22" s="1" t="s">
        <v>5</v>
      </c>
      <c r="B22" s="3">
        <v>1941.16</v>
      </c>
      <c r="D22" s="9">
        <f t="shared" si="2"/>
        <v>0.5546345742294758</v>
      </c>
    </row>
    <row r="23" spans="1:5" ht="24" customHeight="1">
      <c r="A23" s="1" t="s">
        <v>8</v>
      </c>
      <c r="B23" s="3">
        <v>4377.97</v>
      </c>
      <c r="D23" s="13">
        <f t="shared" si="2"/>
        <v>1.250887885047816</v>
      </c>
      <c r="E23" s="13"/>
    </row>
    <row r="24" spans="1:5" ht="24" customHeight="1">
      <c r="A24" s="6" t="s">
        <v>6</v>
      </c>
      <c r="B24" s="3">
        <v>16729.47</v>
      </c>
      <c r="D24" s="13">
        <f t="shared" si="2"/>
        <v>4.779998799962285</v>
      </c>
      <c r="E24" s="14"/>
    </row>
    <row r="25" spans="1:5" ht="24" customHeight="1">
      <c r="A25" s="1" t="s">
        <v>9</v>
      </c>
      <c r="B25" s="3">
        <v>4728.65</v>
      </c>
      <c r="D25" s="13">
        <f t="shared" si="2"/>
        <v>1.3510853198243373</v>
      </c>
      <c r="E25" s="14"/>
    </row>
    <row r="26" spans="1:5" ht="24" customHeight="1">
      <c r="A26" s="8" t="s">
        <v>11</v>
      </c>
      <c r="B26" s="7">
        <v>1749.95</v>
      </c>
      <c r="D26" s="13">
        <f t="shared" si="2"/>
        <v>0.500001428616328</v>
      </c>
      <c r="E26" s="13"/>
    </row>
    <row r="27" spans="1:5" ht="24" customHeight="1">
      <c r="A27" s="2" t="s">
        <v>4</v>
      </c>
      <c r="B27" s="5">
        <f>SUM(B20:B26)</f>
        <v>52206.48</v>
      </c>
      <c r="D27" s="13"/>
      <c r="E27" s="14"/>
    </row>
    <row r="28" spans="1:4" ht="24" customHeight="1">
      <c r="A28" s="23" t="s">
        <v>20</v>
      </c>
      <c r="B28" s="23"/>
      <c r="D28" s="10"/>
    </row>
    <row r="29" spans="1:4" ht="24" customHeight="1">
      <c r="A29" s="1" t="s">
        <v>7</v>
      </c>
      <c r="B29" s="3">
        <v>9764.69</v>
      </c>
      <c r="D29" s="9">
        <f aca="true" t="shared" si="3" ref="D29:D39">B29/3499.89</f>
        <v>2.789999114257877</v>
      </c>
    </row>
    <row r="30" spans="1:4" ht="24" customHeight="1">
      <c r="A30" s="1" t="s">
        <v>3</v>
      </c>
      <c r="B30" s="3">
        <v>12914.59</v>
      </c>
      <c r="D30" s="9">
        <f t="shared" si="3"/>
        <v>3.6899988285346113</v>
      </c>
    </row>
    <row r="31" spans="1:4" ht="24" customHeight="1">
      <c r="A31" s="1" t="s">
        <v>5</v>
      </c>
      <c r="B31" s="3">
        <v>1941.16</v>
      </c>
      <c r="D31" s="9">
        <f t="shared" si="3"/>
        <v>0.5546345742294758</v>
      </c>
    </row>
    <row r="32" spans="1:5" ht="24" customHeight="1">
      <c r="A32" s="1" t="s">
        <v>8</v>
      </c>
      <c r="B32" s="3">
        <v>4377.97</v>
      </c>
      <c r="D32" s="13">
        <f t="shared" si="3"/>
        <v>1.250887885047816</v>
      </c>
      <c r="E32" s="13"/>
    </row>
    <row r="33" spans="1:5" ht="24" customHeight="1">
      <c r="A33" s="6" t="s">
        <v>6</v>
      </c>
      <c r="B33" s="3">
        <v>16729.47</v>
      </c>
      <c r="D33" s="13">
        <f t="shared" si="3"/>
        <v>4.779998799962285</v>
      </c>
      <c r="E33" s="14"/>
    </row>
    <row r="34" spans="1:5" ht="24" customHeight="1">
      <c r="A34" s="1" t="s">
        <v>9</v>
      </c>
      <c r="B34" s="3">
        <v>4728.65</v>
      </c>
      <c r="D34" s="13">
        <f>B34/3499.89</f>
        <v>1.3510853198243373</v>
      </c>
      <c r="E34" s="14"/>
    </row>
    <row r="35" spans="1:5" ht="24" customHeight="1">
      <c r="A35" s="8" t="s">
        <v>11</v>
      </c>
      <c r="B35" s="7">
        <v>1749.95</v>
      </c>
      <c r="D35" s="13">
        <f>B35/3499.89</f>
        <v>0.500001428616328</v>
      </c>
      <c r="E35" s="13"/>
    </row>
    <row r="36" spans="1:5" ht="24" customHeight="1">
      <c r="A36" s="8" t="s">
        <v>21</v>
      </c>
      <c r="B36" s="7">
        <v>3500</v>
      </c>
      <c r="D36" s="11">
        <f>B36/3499.89</f>
        <v>1.0000314295592148</v>
      </c>
      <c r="E36" s="18"/>
    </row>
    <row r="37" spans="1:5" ht="24" customHeight="1">
      <c r="A37" s="12" t="s">
        <v>22</v>
      </c>
      <c r="B37" s="16">
        <v>6856</v>
      </c>
      <c r="D37" s="11">
        <f>B37/3499.89</f>
        <v>1.9589187088737074</v>
      </c>
      <c r="E37" s="11"/>
    </row>
    <row r="38" spans="1:5" ht="24" customHeight="1">
      <c r="A38" s="12" t="s">
        <v>23</v>
      </c>
      <c r="B38" s="16">
        <v>6432</v>
      </c>
      <c r="D38" s="11">
        <f t="shared" si="3"/>
        <v>1.8377720442642484</v>
      </c>
      <c r="E38" s="11">
        <f>D36+D37+D38+D39</f>
        <v>6.231338699216261</v>
      </c>
    </row>
    <row r="39" spans="1:5" ht="24" customHeight="1">
      <c r="A39" s="12" t="s">
        <v>24</v>
      </c>
      <c r="B39" s="16">
        <v>5021</v>
      </c>
      <c r="D39" s="11">
        <f t="shared" si="3"/>
        <v>1.4346165165190907</v>
      </c>
      <c r="E39" s="11">
        <f>B36+B37+B38+B39</f>
        <v>21809</v>
      </c>
    </row>
    <row r="40" spans="1:5" ht="24" customHeight="1">
      <c r="A40" s="2" t="s">
        <v>4</v>
      </c>
      <c r="B40" s="5">
        <f>SUM(B29:B39)</f>
        <v>74015.48000000001</v>
      </c>
      <c r="D40" s="13"/>
      <c r="E40" s="14"/>
    </row>
    <row r="41" spans="1:4" ht="24" customHeight="1">
      <c r="A41" s="23" t="s">
        <v>25</v>
      </c>
      <c r="B41" s="23"/>
      <c r="D41" s="10"/>
    </row>
    <row r="42" spans="1:4" ht="24" customHeight="1">
      <c r="A42" s="1" t="s">
        <v>7</v>
      </c>
      <c r="B42" s="3">
        <v>9764.69</v>
      </c>
      <c r="D42" s="9">
        <f aca="true" t="shared" si="4" ref="D42:D51">B42/3499.89</f>
        <v>2.789999114257877</v>
      </c>
    </row>
    <row r="43" spans="1:4" ht="24" customHeight="1">
      <c r="A43" s="1" t="s">
        <v>3</v>
      </c>
      <c r="B43" s="3">
        <v>12914.59</v>
      </c>
      <c r="D43" s="9">
        <f t="shared" si="4"/>
        <v>3.6899988285346113</v>
      </c>
    </row>
    <row r="44" spans="1:4" ht="24" customHeight="1">
      <c r="A44" s="1" t="s">
        <v>5</v>
      </c>
      <c r="B44" s="3">
        <v>1941.16</v>
      </c>
      <c r="D44" s="9">
        <f t="shared" si="4"/>
        <v>0.5546345742294758</v>
      </c>
    </row>
    <row r="45" spans="1:5" ht="24" customHeight="1">
      <c r="A45" s="1" t="s">
        <v>8</v>
      </c>
      <c r="B45" s="3">
        <v>4377.97</v>
      </c>
      <c r="D45" s="13">
        <f t="shared" si="4"/>
        <v>1.250887885047816</v>
      </c>
      <c r="E45" s="13"/>
    </row>
    <row r="46" spans="1:5" ht="24" customHeight="1">
      <c r="A46" s="6" t="s">
        <v>6</v>
      </c>
      <c r="B46" s="3">
        <v>16729.47</v>
      </c>
      <c r="D46" s="13">
        <f t="shared" si="4"/>
        <v>4.779998799962285</v>
      </c>
      <c r="E46" s="14"/>
    </row>
    <row r="47" spans="1:5" ht="24" customHeight="1">
      <c r="A47" s="1" t="s">
        <v>9</v>
      </c>
      <c r="B47" s="3">
        <v>3407.75</v>
      </c>
      <c r="D47" s="13">
        <f t="shared" si="4"/>
        <v>0.9736734583086898</v>
      </c>
      <c r="E47" s="14"/>
    </row>
    <row r="48" spans="1:5" ht="24" customHeight="1">
      <c r="A48" s="8" t="s">
        <v>11</v>
      </c>
      <c r="B48" s="7">
        <v>1749.95</v>
      </c>
      <c r="D48" s="13">
        <f t="shared" si="4"/>
        <v>0.500001428616328</v>
      </c>
      <c r="E48" s="13"/>
    </row>
    <row r="49" spans="1:5" ht="24" customHeight="1">
      <c r="A49" s="8" t="s">
        <v>26</v>
      </c>
      <c r="B49" s="7">
        <v>3700</v>
      </c>
      <c r="D49" s="13">
        <f t="shared" si="4"/>
        <v>1.0571760826768841</v>
      </c>
      <c r="E49" s="14"/>
    </row>
    <row r="50" spans="1:5" ht="30" customHeight="1">
      <c r="A50" s="12" t="s">
        <v>27</v>
      </c>
      <c r="B50" s="12">
        <v>32465.09</v>
      </c>
      <c r="D50" s="11">
        <f t="shared" si="4"/>
        <v>9.27603153241959</v>
      </c>
      <c r="E50" s="11">
        <f>D50+D51</f>
        <v>11.958938709502299</v>
      </c>
    </row>
    <row r="51" spans="1:5" ht="30" customHeight="1">
      <c r="A51" s="12" t="s">
        <v>28</v>
      </c>
      <c r="B51" s="12">
        <v>9389.88</v>
      </c>
      <c r="D51" s="11">
        <f t="shared" si="4"/>
        <v>2.682907177082708</v>
      </c>
      <c r="E51" s="11">
        <f>B50+B51</f>
        <v>41854.97</v>
      </c>
    </row>
    <row r="52" spans="1:5" ht="24" customHeight="1">
      <c r="A52" s="2" t="s">
        <v>4</v>
      </c>
      <c r="B52" s="5">
        <f>SUM(B42:B51)</f>
        <v>96440.55</v>
      </c>
      <c r="D52" s="13"/>
      <c r="E52" s="14"/>
    </row>
    <row r="53" spans="1:4" ht="24" customHeight="1">
      <c r="A53" s="23" t="s">
        <v>29</v>
      </c>
      <c r="B53" s="23"/>
      <c r="D53" s="10"/>
    </row>
    <row r="54" spans="1:4" ht="24" customHeight="1">
      <c r="A54" s="1" t="s">
        <v>7</v>
      </c>
      <c r="B54" s="3">
        <v>9764.69</v>
      </c>
      <c r="D54" s="9">
        <f aca="true" t="shared" si="5" ref="D54:D60">B54/3499.89</f>
        <v>2.789999114257877</v>
      </c>
    </row>
    <row r="55" spans="1:4" ht="24" customHeight="1">
      <c r="A55" s="1" t="s">
        <v>3</v>
      </c>
      <c r="B55" s="3">
        <v>12914.59</v>
      </c>
      <c r="D55" s="9">
        <f t="shared" si="5"/>
        <v>3.6899988285346113</v>
      </c>
    </row>
    <row r="56" spans="1:4" ht="24" customHeight="1">
      <c r="A56" s="1" t="s">
        <v>5</v>
      </c>
      <c r="B56" s="3">
        <v>2560.63</v>
      </c>
      <c r="D56" s="9">
        <f t="shared" si="5"/>
        <v>0.7316315655634892</v>
      </c>
    </row>
    <row r="57" spans="1:5" ht="30" customHeight="1">
      <c r="A57" s="1" t="s">
        <v>30</v>
      </c>
      <c r="B57" s="3">
        <v>10096.57</v>
      </c>
      <c r="D57" s="13">
        <f t="shared" si="5"/>
        <v>2.8848249516413373</v>
      </c>
      <c r="E57" s="13"/>
    </row>
    <row r="58" spans="1:5" ht="24" customHeight="1">
      <c r="A58" s="6" t="s">
        <v>6</v>
      </c>
      <c r="B58" s="3">
        <v>16729.47</v>
      </c>
      <c r="D58" s="13">
        <f t="shared" si="5"/>
        <v>4.779998799962285</v>
      </c>
      <c r="E58" s="14"/>
    </row>
    <row r="59" spans="1:5" ht="24" customHeight="1">
      <c r="A59" s="8" t="s">
        <v>11</v>
      </c>
      <c r="B59" s="7">
        <v>1749.95</v>
      </c>
      <c r="D59" s="13">
        <f t="shared" si="5"/>
        <v>0.500001428616328</v>
      </c>
      <c r="E59" s="13"/>
    </row>
    <row r="60" spans="1:5" ht="24" customHeight="1">
      <c r="A60" s="12" t="s">
        <v>31</v>
      </c>
      <c r="B60" s="3">
        <v>3450</v>
      </c>
      <c r="D60" s="13">
        <f t="shared" si="5"/>
        <v>0.9857452662797974</v>
      </c>
      <c r="E60" s="14"/>
    </row>
    <row r="61" spans="1:5" ht="24" customHeight="1">
      <c r="A61" s="2" t="s">
        <v>4</v>
      </c>
      <c r="B61" s="5">
        <f>SUM(B54:B60)</f>
        <v>57265.899999999994</v>
      </c>
      <c r="D61" s="13"/>
      <c r="E61" s="14"/>
    </row>
    <row r="62" spans="1:4" ht="24" customHeight="1">
      <c r="A62" s="23" t="s">
        <v>32</v>
      </c>
      <c r="B62" s="23"/>
      <c r="D62" s="10"/>
    </row>
    <row r="63" spans="1:4" ht="24" customHeight="1">
      <c r="A63" s="1" t="s">
        <v>7</v>
      </c>
      <c r="B63" s="3">
        <v>9764.69</v>
      </c>
      <c r="D63" s="9">
        <f aca="true" t="shared" si="6" ref="D63:D69">B63/3499.89</f>
        <v>2.789999114257877</v>
      </c>
    </row>
    <row r="64" spans="1:4" ht="24" customHeight="1">
      <c r="A64" s="1" t="s">
        <v>3</v>
      </c>
      <c r="B64" s="3">
        <v>12914.59</v>
      </c>
      <c r="D64" s="9">
        <f t="shared" si="6"/>
        <v>3.6899988285346113</v>
      </c>
    </row>
    <row r="65" spans="1:4" ht="24" customHeight="1">
      <c r="A65" s="1" t="s">
        <v>5</v>
      </c>
      <c r="B65" s="3">
        <v>2028.31</v>
      </c>
      <c r="D65" s="9">
        <f t="shared" si="6"/>
        <v>0.5795353568255003</v>
      </c>
    </row>
    <row r="66" spans="1:5" ht="24" customHeight="1">
      <c r="A66" s="1" t="s">
        <v>8</v>
      </c>
      <c r="B66" s="3">
        <v>4377.97</v>
      </c>
      <c r="D66" s="13">
        <f t="shared" si="6"/>
        <v>1.250887885047816</v>
      </c>
      <c r="E66" s="13"/>
    </row>
    <row r="67" spans="1:5" ht="24" customHeight="1">
      <c r="A67" s="6" t="s">
        <v>6</v>
      </c>
      <c r="B67" s="3">
        <v>16729.47</v>
      </c>
      <c r="D67" s="13">
        <f t="shared" si="6"/>
        <v>4.779998799962285</v>
      </c>
      <c r="E67" s="14"/>
    </row>
    <row r="68" spans="1:5" ht="24" customHeight="1">
      <c r="A68" s="8" t="s">
        <v>11</v>
      </c>
      <c r="B68" s="7">
        <v>1749.95</v>
      </c>
      <c r="D68" s="13">
        <f t="shared" si="6"/>
        <v>0.500001428616328</v>
      </c>
      <c r="E68" s="13"/>
    </row>
    <row r="69" spans="1:5" ht="24" customHeight="1">
      <c r="A69" s="12" t="s">
        <v>26</v>
      </c>
      <c r="B69" s="3">
        <v>200</v>
      </c>
      <c r="D69" s="13">
        <f t="shared" si="6"/>
        <v>0.05714465311766941</v>
      </c>
      <c r="E69" s="14"/>
    </row>
    <row r="70" spans="1:5" ht="24" customHeight="1">
      <c r="A70" s="2" t="s">
        <v>4</v>
      </c>
      <c r="B70" s="5">
        <f>SUM(B63:B69)</f>
        <v>47764.979999999996</v>
      </c>
      <c r="D70" s="13"/>
      <c r="E70" s="14"/>
    </row>
    <row r="71" spans="1:4" ht="24" customHeight="1">
      <c r="A71" s="23" t="s">
        <v>33</v>
      </c>
      <c r="B71" s="23"/>
      <c r="D71" s="10"/>
    </row>
    <row r="72" spans="1:4" ht="24" customHeight="1">
      <c r="A72" s="1" t="s">
        <v>7</v>
      </c>
      <c r="B72" s="3">
        <v>9764.69</v>
      </c>
      <c r="D72" s="9">
        <f aca="true" t="shared" si="7" ref="D72:D81">B72/3499.89</f>
        <v>2.789999114257877</v>
      </c>
    </row>
    <row r="73" spans="1:4" ht="24" customHeight="1">
      <c r="A73" s="1" t="s">
        <v>3</v>
      </c>
      <c r="B73" s="3">
        <v>12914.59</v>
      </c>
      <c r="D73" s="9">
        <f t="shared" si="7"/>
        <v>3.6899988285346113</v>
      </c>
    </row>
    <row r="74" spans="1:4" ht="24" customHeight="1">
      <c r="A74" s="1" t="s">
        <v>5</v>
      </c>
      <c r="B74" s="3">
        <v>1941.16</v>
      </c>
      <c r="D74" s="9">
        <f t="shared" si="7"/>
        <v>0.5546345742294758</v>
      </c>
    </row>
    <row r="75" spans="1:5" ht="24" customHeight="1">
      <c r="A75" s="1" t="s">
        <v>8</v>
      </c>
      <c r="B75" s="3">
        <v>4377.97</v>
      </c>
      <c r="D75" s="13">
        <f t="shared" si="7"/>
        <v>1.250887885047816</v>
      </c>
      <c r="E75" s="13"/>
    </row>
    <row r="76" spans="1:5" ht="24" customHeight="1">
      <c r="A76" s="6" t="s">
        <v>6</v>
      </c>
      <c r="B76" s="3">
        <v>16729.47</v>
      </c>
      <c r="D76" s="13">
        <f t="shared" si="7"/>
        <v>4.779998799962285</v>
      </c>
      <c r="E76" s="14"/>
    </row>
    <row r="77" spans="1:5" ht="24" customHeight="1">
      <c r="A77" s="8" t="s">
        <v>11</v>
      </c>
      <c r="B77" s="7">
        <v>1749.95</v>
      </c>
      <c r="D77" s="13">
        <f>B77/3499.89</f>
        <v>0.500001428616328</v>
      </c>
      <c r="E77" s="13"/>
    </row>
    <row r="78" spans="1:5" ht="24" customHeight="1">
      <c r="A78" s="12" t="s">
        <v>26</v>
      </c>
      <c r="B78" s="3">
        <v>100</v>
      </c>
      <c r="D78" s="13">
        <f>B78/3499.89</f>
        <v>0.028572326558834706</v>
      </c>
      <c r="E78" s="14"/>
    </row>
    <row r="79" spans="1:5" ht="24" customHeight="1">
      <c r="A79" s="12" t="s">
        <v>34</v>
      </c>
      <c r="B79" s="16">
        <v>12556</v>
      </c>
      <c r="D79" s="11">
        <f t="shared" si="7"/>
        <v>3.5875413227272857</v>
      </c>
      <c r="E79" s="11"/>
    </row>
    <row r="80" spans="1:5" ht="24" customHeight="1">
      <c r="A80" s="12" t="s">
        <v>35</v>
      </c>
      <c r="B80" s="16">
        <v>5155</v>
      </c>
      <c r="D80" s="11">
        <f>B80/3499.89</f>
        <v>1.4729034341079292</v>
      </c>
      <c r="E80" s="11">
        <f>D79+D80+D81</f>
        <v>7.3405164162302246</v>
      </c>
    </row>
    <row r="81" spans="1:5" ht="24" customHeight="1">
      <c r="A81" s="12" t="s">
        <v>36</v>
      </c>
      <c r="B81" s="7">
        <v>7980</v>
      </c>
      <c r="D81" s="11">
        <f t="shared" si="7"/>
        <v>2.2800716593950097</v>
      </c>
      <c r="E81" s="18">
        <f>B79+B80+B81</f>
        <v>25691</v>
      </c>
    </row>
    <row r="82" spans="1:5" ht="24" customHeight="1">
      <c r="A82" s="2" t="s">
        <v>4</v>
      </c>
      <c r="B82" s="5">
        <f>SUM(B72:B81)</f>
        <v>73268.83</v>
      </c>
      <c r="D82" s="13"/>
      <c r="E82" s="14"/>
    </row>
    <row r="83" spans="1:4" ht="24" customHeight="1">
      <c r="A83" s="23" t="s">
        <v>37</v>
      </c>
      <c r="B83" s="23"/>
      <c r="D83" s="10"/>
    </row>
    <row r="84" spans="1:4" ht="24" customHeight="1">
      <c r="A84" s="1" t="s">
        <v>7</v>
      </c>
      <c r="B84" s="3">
        <v>9764.69</v>
      </c>
      <c r="D84" s="9">
        <f aca="true" t="shared" si="8" ref="D84:D89">B84/3499.89</f>
        <v>2.789999114257877</v>
      </c>
    </row>
    <row r="85" spans="1:4" ht="24" customHeight="1">
      <c r="A85" s="1" t="s">
        <v>3</v>
      </c>
      <c r="B85" s="3">
        <v>12914.59</v>
      </c>
      <c r="D85" s="9">
        <f t="shared" si="8"/>
        <v>3.6899988285346113</v>
      </c>
    </row>
    <row r="86" spans="1:4" ht="24" customHeight="1">
      <c r="A86" s="1" t="s">
        <v>5</v>
      </c>
      <c r="B86" s="3">
        <v>2241.93</v>
      </c>
      <c r="D86" s="9">
        <f t="shared" si="8"/>
        <v>0.6405715608204829</v>
      </c>
    </row>
    <row r="87" spans="1:5" ht="24" customHeight="1">
      <c r="A87" s="1" t="s">
        <v>8</v>
      </c>
      <c r="B87" s="3">
        <v>4377.97</v>
      </c>
      <c r="D87" s="13">
        <f t="shared" si="8"/>
        <v>1.250887885047816</v>
      </c>
      <c r="E87" s="13"/>
    </row>
    <row r="88" spans="1:5" ht="24" customHeight="1">
      <c r="A88" s="6" t="s">
        <v>6</v>
      </c>
      <c r="B88" s="3">
        <v>16729.47</v>
      </c>
      <c r="D88" s="13">
        <f t="shared" si="8"/>
        <v>4.779998799962285</v>
      </c>
      <c r="E88" s="14"/>
    </row>
    <row r="89" spans="1:5" ht="24" customHeight="1">
      <c r="A89" s="8" t="s">
        <v>11</v>
      </c>
      <c r="B89" s="7">
        <v>1749.95</v>
      </c>
      <c r="D89" s="13">
        <f t="shared" si="8"/>
        <v>0.500001428616328</v>
      </c>
      <c r="E89" s="13"/>
    </row>
    <row r="90" spans="1:5" ht="24" customHeight="1">
      <c r="A90" s="2" t="s">
        <v>4</v>
      </c>
      <c r="B90" s="5">
        <f>SUM(B84:B89)</f>
        <v>47778.6</v>
      </c>
      <c r="D90" s="13"/>
      <c r="E90" s="14"/>
    </row>
    <row r="91" spans="1:4" ht="24" customHeight="1">
      <c r="A91" s="23" t="s">
        <v>38</v>
      </c>
      <c r="B91" s="23"/>
      <c r="D91" s="10"/>
    </row>
    <row r="92" spans="1:4" ht="24" customHeight="1">
      <c r="A92" s="1" t="s">
        <v>7</v>
      </c>
      <c r="B92" s="3">
        <v>9764.69</v>
      </c>
      <c r="D92" s="9">
        <f aca="true" t="shared" si="9" ref="D92:D100">B92/3499.89</f>
        <v>2.789999114257877</v>
      </c>
    </row>
    <row r="93" spans="1:4" ht="24" customHeight="1">
      <c r="A93" s="1" t="s">
        <v>3</v>
      </c>
      <c r="B93" s="3">
        <v>12914.59</v>
      </c>
      <c r="D93" s="9">
        <f t="shared" si="9"/>
        <v>3.6899988285346113</v>
      </c>
    </row>
    <row r="94" spans="1:4" ht="24" customHeight="1">
      <c r="A94" s="1" t="s">
        <v>5</v>
      </c>
      <c r="B94" s="3">
        <v>2030.31</v>
      </c>
      <c r="D94" s="9">
        <f t="shared" si="9"/>
        <v>0.580106803356677</v>
      </c>
    </row>
    <row r="95" spans="1:5" ht="30" customHeight="1">
      <c r="A95" s="1" t="s">
        <v>39</v>
      </c>
      <c r="B95" s="3">
        <v>9610.57</v>
      </c>
      <c r="D95" s="13">
        <f t="shared" si="9"/>
        <v>2.7459634445654006</v>
      </c>
      <c r="E95" s="13"/>
    </row>
    <row r="96" spans="1:5" ht="24" customHeight="1">
      <c r="A96" s="6" t="s">
        <v>6</v>
      </c>
      <c r="B96" s="3">
        <v>16729.47</v>
      </c>
      <c r="D96" s="13">
        <f>B96/3499.89</f>
        <v>4.779998799962285</v>
      </c>
      <c r="E96" s="14"/>
    </row>
    <row r="97" spans="1:5" ht="24" customHeight="1">
      <c r="A97" s="1" t="s">
        <v>9</v>
      </c>
      <c r="B97" s="3">
        <v>2228.06</v>
      </c>
      <c r="D97" s="13">
        <f>B97/3499.89</f>
        <v>0.6366085791267726</v>
      </c>
      <c r="E97" s="14"/>
    </row>
    <row r="98" spans="1:5" ht="24" customHeight="1">
      <c r="A98" s="8" t="s">
        <v>11</v>
      </c>
      <c r="B98" s="7">
        <v>1749.95</v>
      </c>
      <c r="D98" s="13">
        <f>B98/3499.89</f>
        <v>0.500001428616328</v>
      </c>
      <c r="E98" s="13"/>
    </row>
    <row r="99" spans="1:5" ht="24" customHeight="1">
      <c r="A99" s="12" t="s">
        <v>36</v>
      </c>
      <c r="B99" s="19">
        <v>7980</v>
      </c>
      <c r="D99" s="11">
        <f t="shared" si="9"/>
        <v>2.2800716593950097</v>
      </c>
      <c r="E99" s="11">
        <f>D99+D100</f>
        <v>2.5283651771912834</v>
      </c>
    </row>
    <row r="100" spans="1:5" ht="24" customHeight="1">
      <c r="A100" s="12" t="s">
        <v>40</v>
      </c>
      <c r="B100" s="16">
        <v>869</v>
      </c>
      <c r="D100" s="11">
        <f t="shared" si="9"/>
        <v>0.2482935177962736</v>
      </c>
      <c r="E100" s="11">
        <f>B99+B100</f>
        <v>8849</v>
      </c>
    </row>
    <row r="101" spans="1:5" ht="24" customHeight="1">
      <c r="A101" s="2" t="s">
        <v>4</v>
      </c>
      <c r="B101" s="5">
        <f>SUM(B92:B100)</f>
        <v>63876.64</v>
      </c>
      <c r="D101" s="13"/>
      <c r="E101" s="14"/>
    </row>
    <row r="102" spans="1:4" ht="24" customHeight="1">
      <c r="A102" s="23" t="s">
        <v>41</v>
      </c>
      <c r="B102" s="23"/>
      <c r="D102" s="10"/>
    </row>
    <row r="103" spans="1:4" ht="24" customHeight="1">
      <c r="A103" s="1" t="s">
        <v>7</v>
      </c>
      <c r="B103" s="3">
        <v>9764.69</v>
      </c>
      <c r="D103" s="9">
        <f aca="true" t="shared" si="10" ref="D103:D113">B103/3499.89</f>
        <v>2.789999114257877</v>
      </c>
    </row>
    <row r="104" spans="1:4" ht="24" customHeight="1">
      <c r="A104" s="1" t="s">
        <v>3</v>
      </c>
      <c r="B104" s="3">
        <v>12914.59</v>
      </c>
      <c r="D104" s="9">
        <f t="shared" si="10"/>
        <v>3.6899988285346113</v>
      </c>
    </row>
    <row r="105" spans="1:4" ht="24" customHeight="1">
      <c r="A105" s="1" t="s">
        <v>5</v>
      </c>
      <c r="B105" s="3">
        <v>1941.16</v>
      </c>
      <c r="D105" s="9">
        <f t="shared" si="10"/>
        <v>0.5546345742294758</v>
      </c>
    </row>
    <row r="106" spans="1:5" ht="24" customHeight="1">
      <c r="A106" s="1" t="s">
        <v>8</v>
      </c>
      <c r="B106" s="3">
        <v>4377.97</v>
      </c>
      <c r="D106" s="13">
        <f t="shared" si="10"/>
        <v>1.250887885047816</v>
      </c>
      <c r="E106" s="13"/>
    </row>
    <row r="107" spans="1:5" ht="24" customHeight="1">
      <c r="A107" s="6" t="s">
        <v>6</v>
      </c>
      <c r="B107" s="3">
        <v>16729.47</v>
      </c>
      <c r="D107" s="13">
        <f t="shared" si="10"/>
        <v>4.779998799962285</v>
      </c>
      <c r="E107" s="14"/>
    </row>
    <row r="108" spans="1:5" ht="24" customHeight="1">
      <c r="A108" s="1" t="s">
        <v>9</v>
      </c>
      <c r="B108" s="3">
        <v>4821.65</v>
      </c>
      <c r="D108" s="13">
        <f t="shared" si="10"/>
        <v>1.3776575835240537</v>
      </c>
      <c r="E108" s="14"/>
    </row>
    <row r="109" spans="1:5" ht="24" customHeight="1">
      <c r="A109" s="8" t="s">
        <v>11</v>
      </c>
      <c r="B109" s="7">
        <v>1749.95</v>
      </c>
      <c r="D109" s="13">
        <f t="shared" si="10"/>
        <v>0.500001428616328</v>
      </c>
      <c r="E109" s="13"/>
    </row>
    <row r="110" spans="1:5" ht="24" customHeight="1">
      <c r="A110" s="20" t="s">
        <v>42</v>
      </c>
      <c r="B110" s="7">
        <v>738</v>
      </c>
      <c r="D110" s="11">
        <f t="shared" si="10"/>
        <v>0.21086377000420015</v>
      </c>
      <c r="E110" s="11"/>
    </row>
    <row r="111" spans="1:5" ht="24" customHeight="1">
      <c r="A111" s="20" t="s">
        <v>43</v>
      </c>
      <c r="B111" s="7">
        <v>9342</v>
      </c>
      <c r="D111" s="11">
        <f t="shared" si="10"/>
        <v>2.6692267471263382</v>
      </c>
      <c r="E111" s="11"/>
    </row>
    <row r="112" spans="1:5" ht="24" customHeight="1">
      <c r="A112" s="20" t="s">
        <v>44</v>
      </c>
      <c r="B112" s="7">
        <v>6000</v>
      </c>
      <c r="D112" s="11">
        <f t="shared" si="10"/>
        <v>1.7143395935300825</v>
      </c>
      <c r="E112" s="11">
        <f>D110+D111+D112+D113</f>
        <v>38.85264965470344</v>
      </c>
    </row>
    <row r="113" spans="1:5" ht="30" customHeight="1">
      <c r="A113" s="20" t="s">
        <v>45</v>
      </c>
      <c r="B113" s="7">
        <v>119900</v>
      </c>
      <c r="D113" s="11">
        <f t="shared" si="10"/>
        <v>34.25821954404282</v>
      </c>
      <c r="E113" s="11">
        <f>B110+B111+B112+B113</f>
        <v>135980</v>
      </c>
    </row>
    <row r="114" spans="1:5" ht="24" customHeight="1">
      <c r="A114" s="2" t="s">
        <v>4</v>
      </c>
      <c r="B114" s="5">
        <f>SUM(B103:B113)</f>
        <v>188279.48</v>
      </c>
      <c r="D114" s="13"/>
      <c r="E114" s="14"/>
    </row>
    <row r="115" spans="1:4" ht="24" customHeight="1">
      <c r="A115" s="23" t="s">
        <v>46</v>
      </c>
      <c r="B115" s="23"/>
      <c r="D115" s="10"/>
    </row>
    <row r="116" spans="1:4" ht="24" customHeight="1">
      <c r="A116" s="1" t="s">
        <v>7</v>
      </c>
      <c r="B116" s="3">
        <v>9764.69</v>
      </c>
      <c r="D116" s="9">
        <f aca="true" t="shared" si="11" ref="D116:D125">B116/3499.89</f>
        <v>2.789999114257877</v>
      </c>
    </row>
    <row r="117" spans="1:4" ht="24" customHeight="1">
      <c r="A117" s="1" t="s">
        <v>3</v>
      </c>
      <c r="B117" s="3">
        <v>12914.59</v>
      </c>
      <c r="D117" s="9">
        <f t="shared" si="11"/>
        <v>3.6899988285346113</v>
      </c>
    </row>
    <row r="118" spans="1:4" ht="24" customHeight="1">
      <c r="A118" s="1" t="s">
        <v>5</v>
      </c>
      <c r="B118" s="3">
        <v>1941.16</v>
      </c>
      <c r="D118" s="9">
        <f t="shared" si="11"/>
        <v>0.5546345742294758</v>
      </c>
    </row>
    <row r="119" spans="1:5" ht="24" customHeight="1">
      <c r="A119" s="1" t="s">
        <v>8</v>
      </c>
      <c r="B119" s="3">
        <v>4377.97</v>
      </c>
      <c r="D119" s="13">
        <f t="shared" si="11"/>
        <v>1.250887885047816</v>
      </c>
      <c r="E119" s="13"/>
    </row>
    <row r="120" spans="1:5" ht="24" customHeight="1">
      <c r="A120" s="6" t="s">
        <v>6</v>
      </c>
      <c r="B120" s="3">
        <v>16729.47</v>
      </c>
      <c r="D120" s="13">
        <f t="shared" si="11"/>
        <v>4.779998799962285</v>
      </c>
      <c r="E120" s="14"/>
    </row>
    <row r="121" spans="1:5" ht="24" customHeight="1">
      <c r="A121" s="1" t="s">
        <v>9</v>
      </c>
      <c r="B121" s="3">
        <v>4821.65</v>
      </c>
      <c r="D121" s="13">
        <f t="shared" si="11"/>
        <v>1.3776575835240537</v>
      </c>
      <c r="E121" s="14"/>
    </row>
    <row r="122" spans="1:5" ht="24" customHeight="1">
      <c r="A122" s="8" t="s">
        <v>11</v>
      </c>
      <c r="B122" s="7">
        <v>1749.95</v>
      </c>
      <c r="D122" s="13">
        <f t="shared" si="11"/>
        <v>0.500001428616328</v>
      </c>
      <c r="E122" s="13"/>
    </row>
    <row r="123" spans="1:5" ht="24" customHeight="1">
      <c r="A123" s="20" t="s">
        <v>26</v>
      </c>
      <c r="B123" s="7">
        <v>3700</v>
      </c>
      <c r="D123" s="13">
        <f t="shared" si="11"/>
        <v>1.0571760826768841</v>
      </c>
      <c r="E123" s="13"/>
    </row>
    <row r="124" spans="1:5" ht="24" customHeight="1">
      <c r="A124" s="8" t="s">
        <v>47</v>
      </c>
      <c r="B124" s="16">
        <v>738</v>
      </c>
      <c r="D124" s="11">
        <f t="shared" si="11"/>
        <v>0.21086377000420015</v>
      </c>
      <c r="E124" s="11">
        <f>D124+D125</f>
        <v>0.7528922337559181</v>
      </c>
    </row>
    <row r="125" spans="1:5" ht="24" customHeight="1">
      <c r="A125" s="8" t="s">
        <v>48</v>
      </c>
      <c r="B125" s="7">
        <v>1897.04</v>
      </c>
      <c r="D125" s="11">
        <f t="shared" si="11"/>
        <v>0.5420284637517179</v>
      </c>
      <c r="E125" s="11">
        <f>B124+B125</f>
        <v>2635.04</v>
      </c>
    </row>
    <row r="126" spans="1:5" ht="24" customHeight="1">
      <c r="A126" s="2" t="s">
        <v>4</v>
      </c>
      <c r="B126" s="5">
        <f>SUM(B116:B125)</f>
        <v>58634.520000000004</v>
      </c>
      <c r="D126" s="13"/>
      <c r="E126" s="14"/>
    </row>
    <row r="127" spans="1:4" ht="24" customHeight="1">
      <c r="A127" s="23" t="s">
        <v>49</v>
      </c>
      <c r="B127" s="23"/>
      <c r="D127" s="10"/>
    </row>
    <row r="128" spans="1:4" ht="24" customHeight="1">
      <c r="A128" s="1" t="s">
        <v>7</v>
      </c>
      <c r="B128" s="3">
        <v>9764.69</v>
      </c>
      <c r="D128" s="9">
        <f aca="true" t="shared" si="12" ref="D128:D137">B128/3499.89</f>
        <v>2.789999114257877</v>
      </c>
    </row>
    <row r="129" spans="1:4" ht="24" customHeight="1">
      <c r="A129" s="1" t="s">
        <v>3</v>
      </c>
      <c r="B129" s="3">
        <v>12914.59</v>
      </c>
      <c r="D129" s="9">
        <f t="shared" si="12"/>
        <v>3.6899988285346113</v>
      </c>
    </row>
    <row r="130" spans="1:4" ht="24" customHeight="1">
      <c r="A130" s="1" t="s">
        <v>5</v>
      </c>
      <c r="B130" s="3">
        <v>2032.31</v>
      </c>
      <c r="D130" s="9">
        <f t="shared" si="12"/>
        <v>0.5806782498878537</v>
      </c>
    </row>
    <row r="131" spans="1:5" ht="24" customHeight="1">
      <c r="A131" s="1" t="s">
        <v>8</v>
      </c>
      <c r="B131" s="3">
        <v>4377.97</v>
      </c>
      <c r="D131" s="13">
        <f t="shared" si="12"/>
        <v>1.250887885047816</v>
      </c>
      <c r="E131" s="13"/>
    </row>
    <row r="132" spans="1:5" ht="24" customHeight="1">
      <c r="A132" s="6" t="s">
        <v>6</v>
      </c>
      <c r="B132" s="3">
        <v>16729.47</v>
      </c>
      <c r="D132" s="13">
        <f t="shared" si="12"/>
        <v>4.779998799962285</v>
      </c>
      <c r="E132" s="14"/>
    </row>
    <row r="133" spans="1:5" ht="24" customHeight="1">
      <c r="A133" s="1" t="s">
        <v>9</v>
      </c>
      <c r="B133" s="3">
        <v>4821.65</v>
      </c>
      <c r="D133" s="13">
        <f t="shared" si="12"/>
        <v>1.3776575835240537</v>
      </c>
      <c r="E133" s="14"/>
    </row>
    <row r="134" spans="1:5" ht="24" customHeight="1">
      <c r="A134" s="8" t="s">
        <v>11</v>
      </c>
      <c r="B134" s="7">
        <v>1749.95</v>
      </c>
      <c r="D134" s="13">
        <f t="shared" si="12"/>
        <v>0.500001428616328</v>
      </c>
      <c r="E134" s="13"/>
    </row>
    <row r="135" spans="1:5" ht="24" customHeight="1">
      <c r="A135" s="20" t="s">
        <v>50</v>
      </c>
      <c r="B135" s="7">
        <v>12697</v>
      </c>
      <c r="D135" s="13">
        <f t="shared" si="12"/>
        <v>3.6278283031752427</v>
      </c>
      <c r="E135" s="13"/>
    </row>
    <row r="136" spans="1:5" ht="24" customHeight="1">
      <c r="A136" s="15" t="s">
        <v>51</v>
      </c>
      <c r="B136" s="24">
        <v>8514</v>
      </c>
      <c r="D136" s="11">
        <f t="shared" si="12"/>
        <v>2.432647883219187</v>
      </c>
      <c r="E136" s="11">
        <f>D136+D137</f>
        <v>4.265276908702845</v>
      </c>
    </row>
    <row r="137" spans="1:5" ht="24" customHeight="1">
      <c r="A137" s="15" t="s">
        <v>52</v>
      </c>
      <c r="B137" s="24">
        <v>6414</v>
      </c>
      <c r="D137" s="11">
        <f t="shared" si="12"/>
        <v>1.8326290254836581</v>
      </c>
      <c r="E137" s="11">
        <f>B136+B137</f>
        <v>14928</v>
      </c>
    </row>
    <row r="138" spans="1:5" ht="24" customHeight="1">
      <c r="A138" s="2" t="s">
        <v>4</v>
      </c>
      <c r="B138" s="5">
        <f>SUM(B128:B137)</f>
        <v>80015.63</v>
      </c>
      <c r="D138" s="13"/>
      <c r="E138" s="14"/>
    </row>
  </sheetData>
  <sheetProtection/>
  <mergeCells count="13">
    <mergeCell ref="A71:B71"/>
    <mergeCell ref="A62:B62"/>
    <mergeCell ref="A127:B127"/>
    <mergeCell ref="A1:B1"/>
    <mergeCell ref="A3:B3"/>
    <mergeCell ref="A19:B19"/>
    <mergeCell ref="A28:B28"/>
    <mergeCell ref="A41:B41"/>
    <mergeCell ref="A115:B115"/>
    <mergeCell ref="A53:B53"/>
    <mergeCell ref="A102:B102"/>
    <mergeCell ref="A91:B91"/>
    <mergeCell ref="A83:B8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2023-11-27T08:39:07Z</cp:lastPrinted>
  <dcterms:created xsi:type="dcterms:W3CDTF">1996-10-08T23:32:33Z</dcterms:created>
  <dcterms:modified xsi:type="dcterms:W3CDTF">2024-01-25T06:35:08Z</dcterms:modified>
  <cp:category/>
  <cp:version/>
  <cp:contentType/>
  <cp:contentStatus/>
</cp:coreProperties>
</file>